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TAL PUNCTAJ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<sst xmlns="http://schemas.openxmlformats.org/spreadsheetml/2006/main" count="35" uniqueCount="26">
  <si>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 xml:space="preserve">nr puncte aparate </t>
  </si>
  <si>
    <t xml:space="preserve">a)nr maxim proceduri / ora/aparate </t>
  </si>
  <si>
    <t>total puncte A1</t>
  </si>
  <si>
    <t>SC Centrul de Sanatate Vital</t>
  </si>
  <si>
    <t>SC Anca Med SRL</t>
  </si>
  <si>
    <t>SC Brotac Medical Center SRL</t>
  </si>
  <si>
    <t>SC Recupana Clinic SRL</t>
  </si>
  <si>
    <t xml:space="preserve">Total </t>
  </si>
  <si>
    <t>medic</t>
  </si>
  <si>
    <t>kinetoterapeut</t>
  </si>
  <si>
    <t>profesor</t>
  </si>
  <si>
    <t>asistent BFT</t>
  </si>
  <si>
    <t xml:space="preserve">SC Vali Balmecu SRL </t>
  </si>
  <si>
    <t>b)nr maxim proceduri/     ora /RU</t>
  </si>
  <si>
    <t xml:space="preserve">Punctaj Resurse Tehnice </t>
  </si>
  <si>
    <t>Spitalul Județean de Urgență Dr Pompei Samarian Călărași</t>
  </si>
  <si>
    <t>Spitalul Municipal Oltenița</t>
  </si>
  <si>
    <t xml:space="preserve">Punctaj Resurse Umane </t>
  </si>
  <si>
    <t>Denumire Furnizor</t>
  </si>
  <si>
    <t>Total personal</t>
  </si>
  <si>
    <t>Pprogram de lucru furnizor</t>
  </si>
  <si>
    <t>Total punctaj criteriul RU</t>
  </si>
  <si>
    <t>Total punctaj criteriul RT</t>
  </si>
  <si>
    <t>Total Sală A2</t>
  </si>
  <si>
    <t>Total Bazin A3</t>
  </si>
  <si>
    <t>Situatia Punctajelor Recuperare medicala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</si>
</sst>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#,##0;[Red]#,##0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1" applyNumberFormat="0" applyAlignment="0" applyProtection="0"/>
    <xf numFmtId="0" fontId="9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9" borderId="3" applyNumberFormat="0" applyAlignment="0" applyProtection="0"/>
    <xf numFmtId="0" fontId="12" fillId="3" borderId="1" applyNumberFormat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5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2" fillId="4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174" fontId="2" fillId="4" borderId="11" xfId="0" applyNumberFormat="1" applyFont="1" applyFill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7.28125" style="0" customWidth="1"/>
    <col min="2" max="2" width="11.140625" style="0" customWidth="1"/>
    <col min="3" max="3" width="14.28125" style="0" customWidth="1"/>
    <col min="4" max="4" width="11.57421875" style="0" customWidth="1"/>
    <col min="5" max="5" width="12.7109375" style="0" customWidth="1"/>
    <col min="6" max="6" width="12.00390625" style="0" customWidth="1"/>
    <col min="7" max="7" width="11.421875" style="0" customWidth="1"/>
    <col min="8" max="8" width="11.140625" style="0" customWidth="1"/>
  </cols>
  <sheetData>
    <row r="2" ht="15.75">
      <c r="B2" s="15" t="s">
        <v>25</v>
      </c>
    </row>
    <row r="3" ht="13.5" thickBot="1">
      <c r="A3" s="5"/>
    </row>
    <row r="4" spans="1:8" ht="18.75" customHeight="1">
      <c r="A4" s="31" t="s">
        <v>18</v>
      </c>
      <c r="B4" s="28" t="s">
        <v>14</v>
      </c>
      <c r="C4" s="29"/>
      <c r="D4" s="29"/>
      <c r="E4" s="29"/>
      <c r="F4" s="29"/>
      <c r="G4" s="29"/>
      <c r="H4" s="30"/>
    </row>
    <row r="5" spans="1:8" ht="33.75">
      <c r="A5" s="32"/>
      <c r="B5" s="6" t="s">
        <v>0</v>
      </c>
      <c r="C5" s="6" t="s">
        <v>1</v>
      </c>
      <c r="D5" s="6" t="s">
        <v>13</v>
      </c>
      <c r="E5" s="6" t="s">
        <v>2</v>
      </c>
      <c r="F5" s="6" t="s">
        <v>23</v>
      </c>
      <c r="G5" s="6" t="s">
        <v>24</v>
      </c>
      <c r="H5" s="16" t="s">
        <v>22</v>
      </c>
    </row>
    <row r="6" spans="1:8" ht="12.75">
      <c r="A6" s="7" t="s">
        <v>3</v>
      </c>
      <c r="B6" s="12">
        <v>285</v>
      </c>
      <c r="C6" s="12">
        <v>114</v>
      </c>
      <c r="D6" s="12">
        <v>33.33</v>
      </c>
      <c r="E6" s="12">
        <f>B6*D6/C6</f>
        <v>83.32499999999999</v>
      </c>
      <c r="F6" s="12">
        <v>60</v>
      </c>
      <c r="G6" s="12">
        <v>0</v>
      </c>
      <c r="H6" s="17">
        <f>E6+F6+G6</f>
        <v>143.325</v>
      </c>
    </row>
    <row r="7" spans="1:8" ht="12.75">
      <c r="A7" s="9" t="s">
        <v>4</v>
      </c>
      <c r="B7" s="14">
        <v>10</v>
      </c>
      <c r="C7" s="14">
        <v>29</v>
      </c>
      <c r="D7" s="14">
        <v>23.33</v>
      </c>
      <c r="E7" s="12">
        <f aca="true" t="shared" si="0" ref="E7:E12">B7*D7/C7</f>
        <v>8.044827586206896</v>
      </c>
      <c r="F7" s="14">
        <v>60</v>
      </c>
      <c r="G7" s="14">
        <v>0</v>
      </c>
      <c r="H7" s="17">
        <f aca="true" t="shared" si="1" ref="H7:H12">E7+F7+G7</f>
        <v>68.04482758620689</v>
      </c>
    </row>
    <row r="8" spans="1:8" ht="12.75">
      <c r="A8" s="7" t="s">
        <v>5</v>
      </c>
      <c r="B8" s="12">
        <v>244</v>
      </c>
      <c r="C8" s="12">
        <v>112</v>
      </c>
      <c r="D8" s="12">
        <v>75.83</v>
      </c>
      <c r="E8" s="12">
        <f t="shared" si="0"/>
        <v>165.20107142857142</v>
      </c>
      <c r="F8" s="12">
        <v>60</v>
      </c>
      <c r="G8" s="12">
        <v>0</v>
      </c>
      <c r="H8" s="17">
        <f t="shared" si="1"/>
        <v>225.20107142857142</v>
      </c>
    </row>
    <row r="9" spans="1:8" ht="22.5">
      <c r="A9" s="18" t="s">
        <v>15</v>
      </c>
      <c r="B9" s="12">
        <v>112</v>
      </c>
      <c r="C9" s="12">
        <v>56</v>
      </c>
      <c r="D9" s="12">
        <v>19.05</v>
      </c>
      <c r="E9" s="12">
        <f t="shared" si="0"/>
        <v>38.1</v>
      </c>
      <c r="F9" s="12">
        <v>40</v>
      </c>
      <c r="G9" s="12">
        <v>0</v>
      </c>
      <c r="H9" s="17">
        <f t="shared" si="1"/>
        <v>78.1</v>
      </c>
    </row>
    <row r="10" spans="1:8" ht="12.75">
      <c r="A10" s="7" t="s">
        <v>6</v>
      </c>
      <c r="B10" s="8">
        <v>190</v>
      </c>
      <c r="C10" s="8">
        <v>66</v>
      </c>
      <c r="D10" s="8">
        <v>50.83</v>
      </c>
      <c r="E10" s="8">
        <f t="shared" si="0"/>
        <v>146.32878787878786</v>
      </c>
      <c r="F10" s="8">
        <v>60</v>
      </c>
      <c r="G10" s="8">
        <v>0</v>
      </c>
      <c r="H10" s="19">
        <f t="shared" si="1"/>
        <v>206.32878787878786</v>
      </c>
    </row>
    <row r="11" spans="1:8" ht="12.75">
      <c r="A11" s="7" t="s">
        <v>16</v>
      </c>
      <c r="B11" s="8">
        <v>50</v>
      </c>
      <c r="C11" s="8">
        <v>19</v>
      </c>
      <c r="D11" s="8">
        <v>20</v>
      </c>
      <c r="E11" s="8">
        <f>B11</f>
        <v>50</v>
      </c>
      <c r="F11" s="8">
        <v>0</v>
      </c>
      <c r="G11" s="8">
        <v>0</v>
      </c>
      <c r="H11" s="19">
        <f t="shared" si="1"/>
        <v>50</v>
      </c>
    </row>
    <row r="12" spans="1:8" ht="12.75">
      <c r="A12" s="7" t="s">
        <v>12</v>
      </c>
      <c r="B12" s="12">
        <v>105</v>
      </c>
      <c r="C12" s="12">
        <v>33</v>
      </c>
      <c r="D12" s="12">
        <v>22.08</v>
      </c>
      <c r="E12" s="12">
        <f t="shared" si="0"/>
        <v>70.25454545454545</v>
      </c>
      <c r="F12" s="12">
        <v>40</v>
      </c>
      <c r="G12" s="12">
        <v>16</v>
      </c>
      <c r="H12" s="17">
        <f t="shared" si="1"/>
        <v>126.25454545454545</v>
      </c>
    </row>
    <row r="13" spans="1:8" ht="13.5" thickBot="1">
      <c r="A13" s="20" t="s">
        <v>7</v>
      </c>
      <c r="B13" s="21"/>
      <c r="C13" s="21"/>
      <c r="D13" s="21"/>
      <c r="E13" s="21"/>
      <c r="F13" s="21"/>
      <c r="G13" s="21"/>
      <c r="H13" s="22">
        <f>SUM(H6:H12)</f>
        <v>897.2542323481116</v>
      </c>
    </row>
    <row r="14" spans="1:8" ht="13.5" thickBot="1">
      <c r="A14" s="1"/>
      <c r="B14" s="2"/>
      <c r="C14" s="2"/>
      <c r="D14" s="2"/>
      <c r="E14" s="2"/>
      <c r="F14" s="2"/>
      <c r="G14" s="2"/>
      <c r="H14" s="3"/>
    </row>
    <row r="15" spans="1:8" ht="21" customHeight="1">
      <c r="A15" s="31" t="s">
        <v>18</v>
      </c>
      <c r="B15" s="28" t="s">
        <v>17</v>
      </c>
      <c r="C15" s="29"/>
      <c r="D15" s="29"/>
      <c r="E15" s="29"/>
      <c r="F15" s="29"/>
      <c r="G15" s="29"/>
      <c r="H15" s="30"/>
    </row>
    <row r="16" spans="1:8" ht="33.75">
      <c r="A16" s="32"/>
      <c r="B16" s="6" t="s">
        <v>8</v>
      </c>
      <c r="C16" s="6" t="s">
        <v>9</v>
      </c>
      <c r="D16" s="6" t="s">
        <v>10</v>
      </c>
      <c r="E16" s="6" t="s">
        <v>11</v>
      </c>
      <c r="F16" s="6" t="s">
        <v>19</v>
      </c>
      <c r="G16" s="6" t="s">
        <v>20</v>
      </c>
      <c r="H16" s="16" t="s">
        <v>21</v>
      </c>
    </row>
    <row r="17" spans="1:8" ht="12.75">
      <c r="A17" s="7" t="s">
        <v>3</v>
      </c>
      <c r="B17" s="12">
        <v>10.8</v>
      </c>
      <c r="C17" s="12">
        <v>17.14</v>
      </c>
      <c r="D17" s="12">
        <v>17.14</v>
      </c>
      <c r="E17" s="12">
        <v>30</v>
      </c>
      <c r="F17" s="12">
        <f>B17+C17+D17+E17</f>
        <v>75.08</v>
      </c>
      <c r="G17" s="12">
        <v>3</v>
      </c>
      <c r="H17" s="17">
        <f>F17+G17</f>
        <v>78.08</v>
      </c>
    </row>
    <row r="18" spans="1:8" ht="12.75">
      <c r="A18" s="7" t="s">
        <v>4</v>
      </c>
      <c r="B18" s="12">
        <v>24.91</v>
      </c>
      <c r="C18" s="12">
        <v>60</v>
      </c>
      <c r="D18" s="12">
        <v>0</v>
      </c>
      <c r="E18" s="12">
        <v>0</v>
      </c>
      <c r="F18" s="12">
        <f aca="true" t="shared" si="2" ref="F18:F23">B18+C18+D18+E18</f>
        <v>84.91</v>
      </c>
      <c r="G18" s="12">
        <v>3</v>
      </c>
      <c r="H18" s="17">
        <f>F18+G18</f>
        <v>87.91</v>
      </c>
    </row>
    <row r="19" spans="1:8" ht="12.75">
      <c r="A19" s="7" t="s">
        <v>5</v>
      </c>
      <c r="B19" s="12">
        <v>18</v>
      </c>
      <c r="C19" s="13">
        <v>75</v>
      </c>
      <c r="D19" s="12">
        <v>0</v>
      </c>
      <c r="E19" s="12">
        <v>70</v>
      </c>
      <c r="F19" s="12">
        <f t="shared" si="2"/>
        <v>163</v>
      </c>
      <c r="G19" s="12">
        <v>3</v>
      </c>
      <c r="H19" s="17">
        <f>F19+G19</f>
        <v>166</v>
      </c>
    </row>
    <row r="20" spans="1:8" ht="22.5">
      <c r="A20" s="18" t="s">
        <v>15</v>
      </c>
      <c r="B20" s="12">
        <v>5.71</v>
      </c>
      <c r="C20" s="13">
        <v>25.71</v>
      </c>
      <c r="D20" s="12">
        <v>0</v>
      </c>
      <c r="E20" s="12">
        <v>10</v>
      </c>
      <c r="F20" s="12">
        <f t="shared" si="2"/>
        <v>41.42</v>
      </c>
      <c r="G20" s="12">
        <v>2.63</v>
      </c>
      <c r="H20" s="17">
        <f>F20+G20</f>
        <v>44.050000000000004</v>
      </c>
    </row>
    <row r="21" spans="1:8" ht="12.75">
      <c r="A21" s="7" t="s">
        <v>6</v>
      </c>
      <c r="B21" s="8">
        <v>27</v>
      </c>
      <c r="C21" s="10">
        <v>105</v>
      </c>
      <c r="D21" s="8">
        <v>0</v>
      </c>
      <c r="E21" s="8">
        <v>15</v>
      </c>
      <c r="F21" s="12">
        <f t="shared" si="2"/>
        <v>147</v>
      </c>
      <c r="G21" s="8">
        <v>3</v>
      </c>
      <c r="H21" s="19">
        <f>B21+C21+D21+E21+G21</f>
        <v>150</v>
      </c>
    </row>
    <row r="22" spans="1:8" ht="12.75">
      <c r="A22" s="7" t="s">
        <v>16</v>
      </c>
      <c r="B22" s="8">
        <v>11.43</v>
      </c>
      <c r="C22" s="10">
        <v>0</v>
      </c>
      <c r="D22" s="8">
        <v>0</v>
      </c>
      <c r="E22" s="8">
        <v>20</v>
      </c>
      <c r="F22" s="8">
        <f t="shared" si="2"/>
        <v>31.43</v>
      </c>
      <c r="G22" s="8">
        <v>2</v>
      </c>
      <c r="H22" s="19">
        <v>33.44</v>
      </c>
    </row>
    <row r="23" spans="1:8" ht="12.75">
      <c r="A23" s="7" t="s">
        <v>12</v>
      </c>
      <c r="B23" s="12">
        <v>18</v>
      </c>
      <c r="C23" s="13">
        <v>39.64</v>
      </c>
      <c r="D23" s="12">
        <v>0</v>
      </c>
      <c r="E23" s="12">
        <v>10</v>
      </c>
      <c r="F23" s="12">
        <f t="shared" si="2"/>
        <v>67.64</v>
      </c>
      <c r="G23" s="12">
        <v>3</v>
      </c>
      <c r="H23" s="17">
        <f>F23+G23</f>
        <v>70.64</v>
      </c>
    </row>
    <row r="24" spans="1:8" ht="13.5" thickBot="1">
      <c r="A24" s="20" t="s">
        <v>7</v>
      </c>
      <c r="B24" s="25"/>
      <c r="C24" s="26"/>
      <c r="D24" s="26"/>
      <c r="E24" s="26"/>
      <c r="F24" s="26"/>
      <c r="G24" s="27"/>
      <c r="H24" s="22">
        <f>SUM(H17:H23)</f>
        <v>630.12</v>
      </c>
    </row>
    <row r="25" spans="1:8" ht="12.75">
      <c r="A25" s="23"/>
      <c r="B25" s="24"/>
      <c r="C25" s="11"/>
      <c r="D25" s="11"/>
      <c r="E25" s="11"/>
      <c r="F25" s="11"/>
      <c r="G25" s="11"/>
      <c r="H25" s="4"/>
    </row>
  </sheetData>
  <sheetProtection/>
  <mergeCells count="4">
    <mergeCell ref="A4:A5"/>
    <mergeCell ref="B4:H4"/>
    <mergeCell ref="B15:H15"/>
    <mergeCell ref="A15:A16"/>
  </mergeCells>
  <printOptions/>
  <pageMargins left="0.75" right="0.75" top="1" bottom="1" header="0.5" footer="0.5"/>
  <pageSetup horizontalDpi="600" verticalDpi="600" orientation="landscape" paperSize="9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Cata</cp:lastModifiedBy>
  <cp:lastPrinted>2021-07-21T14:48:06Z</cp:lastPrinted>
  <dcterms:created xsi:type="dcterms:W3CDTF">1996-10-14T23:33:28Z</dcterms:created>
  <dcterms:modified xsi:type="dcterms:W3CDTF">2021-07-21T14:48:49Z</dcterms:modified>
  <cp:category/>
  <cp:version/>
  <cp:contentType/>
  <cp:contentStatus/>
</cp:coreProperties>
</file>